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9\Digital\Oct-Dic\"/>
    </mc:Choice>
  </mc:AlternateContent>
  <bookViews>
    <workbookView xWindow="0" yWindow="0" windowWidth="15300" windowHeight="774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3" l="1"/>
  <c r="C15" i="3" l="1"/>
  <c r="D15" i="3"/>
  <c r="D49" i="3" l="1"/>
  <c r="C49" i="3"/>
  <c r="D25" i="3"/>
  <c r="C25" i="3"/>
  <c r="D12" i="3"/>
  <c r="C12" i="3"/>
  <c r="D4" i="3"/>
  <c r="C22" i="3" l="1"/>
  <c r="C59" i="3"/>
  <c r="D59" i="3"/>
  <c r="D22" i="3"/>
  <c r="C61" i="3" l="1"/>
  <c r="D61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<sst xmlns="http://schemas.openxmlformats.org/spreadsheetml/2006/main" count="56" uniqueCount="56">
  <si>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</si>
  <si>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</si>
  <si>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</si>
  <si>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</si>
  <si>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</si>
  <si>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</si>
  <si>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</si>
  <si>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</si>
  <si>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</si>
  <si>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</si>
  <si>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</si>
  <si>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</si>
  <si>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</si>
  <si>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</si>
  <si>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</si>
  <si>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</si>
  <si>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</si>
  <si>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</si>
  <si>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</si>
  <si>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</si>
  <si>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</si>
  <si>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</si>
  <si>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</si>
  <si>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</si>
  <si>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</si>
  <si>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</si>
  <si>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</si>
  <si>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</si>
  <si>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</si>
  <si>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</si>
  <si>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</si>
  <si>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</si>
  <si>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</si>
  <si>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</si>
  <si>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</si>
  <si>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</si>
  <si>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</si>
  <si>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</si>
  <si>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</si>
  <si>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</si>
  <si>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</si>
  <si>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</si>
  <si>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</si>
  <si>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</si>
  <si>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</si>
  <si>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</si>
  <si>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</si>
  <si>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</si>
  <si>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</si>
  <si>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</si>
  <si>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</si>
  <si>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</si>
  <si>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</si>
  <si>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</si>
  <si>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</si>
  <si>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Patronato de Explora
Estado de Actividades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</si>
</sst>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1266825</xdr:colOff>
      <xdr:row>0</xdr:row>
      <xdr:rowOff>498348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49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8" t="s">
        <v>55</v>
      </c>
      <c r="B1" s="29"/>
      <c r="C1" s="29"/>
      <c r="D1" s="30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f>+C11</f>
        <v>13054721.74</v>
      </c>
      <c r="D4" s="16">
        <f>+D11</f>
        <v>13593679.109999999</v>
      </c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>
        <v>13054721.74</v>
      </c>
      <c r="D11" s="19">
        <v>13593679.109999999</v>
      </c>
    </row>
    <row r="12" spans="1:4" ht="34.5" customHeight="1" x14ac:dyDescent="0.2">
      <c r="A12" s="31" t="s">
        <v>50</v>
      </c>
      <c r="B12" s="32"/>
      <c r="C12" s="15">
        <f>+C14</f>
        <v>67558055.170000002</v>
      </c>
      <c r="D12" s="16">
        <f>+D14</f>
        <v>46873003.43</v>
      </c>
    </row>
    <row r="13" spans="1:4" ht="22.5" x14ac:dyDescent="0.2">
      <c r="A13" s="20"/>
      <c r="B13" s="27" t="s">
        <v>51</v>
      </c>
      <c r="C13" s="18"/>
      <c r="D13" s="19"/>
    </row>
    <row r="14" spans="1:4" x14ac:dyDescent="0.2">
      <c r="A14" s="20"/>
      <c r="B14" s="21" t="s">
        <v>52</v>
      </c>
      <c r="C14" s="18">
        <v>67558055.170000002</v>
      </c>
      <c r="D14" s="19">
        <v>46873003.43</v>
      </c>
    </row>
    <row r="15" spans="1:4" x14ac:dyDescent="0.2">
      <c r="A15" s="5" t="s">
        <v>41</v>
      </c>
      <c r="B15" s="2"/>
      <c r="C15" s="15">
        <f>+C16+C20</f>
        <v>833192.88</v>
      </c>
      <c r="D15" s="16">
        <f>+D16+D20</f>
        <v>820204.4</v>
      </c>
    </row>
    <row r="16" spans="1:4" x14ac:dyDescent="0.2">
      <c r="A16" s="20"/>
      <c r="B16" s="21" t="s">
        <v>36</v>
      </c>
      <c r="C16" s="18">
        <v>810995.88</v>
      </c>
      <c r="D16" s="19">
        <v>794231.61</v>
      </c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>
        <v>22197</v>
      </c>
      <c r="D20" s="19">
        <v>25972.79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+C4+C12+C15</f>
        <v>81445969.789999992</v>
      </c>
      <c r="D22" s="3">
        <f>+D4+D12+D15</f>
        <v>61286886.939999998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f>SUM(C26:C28)</f>
        <v>36548274.190000005</v>
      </c>
      <c r="D25" s="16">
        <f>SUM(D26:D28)</f>
        <v>40033869.600000001</v>
      </c>
    </row>
    <row r="26" spans="1:4" x14ac:dyDescent="0.2">
      <c r="A26" s="20"/>
      <c r="B26" s="21" t="s">
        <v>37</v>
      </c>
      <c r="C26" s="18">
        <v>15399330.300000001</v>
      </c>
      <c r="D26" s="19">
        <v>15187182.310000001</v>
      </c>
    </row>
    <row r="27" spans="1:4" x14ac:dyDescent="0.2">
      <c r="A27" s="20"/>
      <c r="B27" s="21" t="s">
        <v>16</v>
      </c>
      <c r="C27" s="18">
        <v>4464810.83</v>
      </c>
      <c r="D27" s="19">
        <v>1945735.76</v>
      </c>
    </row>
    <row r="28" spans="1:4" x14ac:dyDescent="0.2">
      <c r="A28" s="20"/>
      <c r="B28" s="21" t="s">
        <v>17</v>
      </c>
      <c r="C28" s="18">
        <v>16684133.060000001</v>
      </c>
      <c r="D28" s="19">
        <v>22900951.530000001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/>
      <c r="D33" s="19"/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>
        <f>+C50</f>
        <v>4329694.2699999996</v>
      </c>
      <c r="D49" s="16">
        <f>+D50</f>
        <v>2695017.67</v>
      </c>
    </row>
    <row r="50" spans="1:9" x14ac:dyDescent="0.2">
      <c r="A50" s="20"/>
      <c r="B50" s="21" t="s">
        <v>31</v>
      </c>
      <c r="C50" s="18">
        <v>4329694.2699999996</v>
      </c>
      <c r="D50" s="19">
        <v>2695017.67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+C25+C49</f>
        <v>40877968.460000008</v>
      </c>
      <c r="D59" s="3">
        <f>+D25+D49</f>
        <v>42728887.270000003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40568001.329999983</v>
      </c>
      <c r="D61" s="16">
        <f>+D22-D59</f>
        <v>18557999.669999994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2018-03-04T05:17:13Z</cp:lastPrinted>
  <dcterms:created xsi:type="dcterms:W3CDTF">2012-12-11T20:29:16Z</dcterms:created>
  <dcterms:modified xsi:type="dcterms:W3CDTF">2020-01-16T15:42:39Z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